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<sst xmlns="http://schemas.openxmlformats.org/spreadsheetml/2006/main" count="210" uniqueCount="207">
  <si>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</si>
  <si>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</si>
  <si>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</si>
  <si>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</si>
  <si>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</si>
  <si>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</si>
  <si>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</si>
  <si>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</si>
  <si>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</si>
  <si>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</si>
  <si>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</si>
  <si>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</si>
  <si>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</si>
  <si>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</si>
  <si>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</si>
  <si>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</si>
  <si>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</si>
  <si>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</si>
  <si>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</si>
  <si>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</si>
  <si>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</si>
  <si>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</si>
  <si>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</si>
  <si>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</si>
  <si>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</si>
  <si>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</si>
  <si>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</si>
  <si>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</si>
  <si>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</si>
  <si>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</si>
  <si>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</si>
  <si>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</si>
  <si>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</si>
  <si>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</si>
  <si>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</si>
  <si>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</si>
  <si>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</si>
  <si>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</si>
  <si>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</si>
  <si>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</si>
  <si>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</si>
  <si>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</si>
  <si>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</si>
  <si>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</si>
  <si>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</si>
  <si>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</si>
  <si>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</si>
  <si>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</si>
  <si>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</si>
  <si>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</si>
  <si>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</si>
  <si>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</si>
  <si>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</si>
  <si>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</si>
  <si>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</si>
  <si>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</si>
  <si>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</si>
  <si>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</si>
  <si>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</si>
  <si>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</si>
  <si>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</si>
  <si>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</si>
  <si>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</si>
  <si>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</si>
  <si>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</si>
  <si>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</si>
  <si>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</si>
  <si>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</si>
  <si>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</si>
  <si>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</si>
  <si>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</si>
  <si>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</si>
  <si>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</si>
  <si>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</si>
  <si>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</si>
  <si>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</si>
  <si>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</si>
  <si>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</si>
  <si>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</si>
  <si>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</si>
  <si>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</si>
  <si>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</si>
  <si>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</si>
  <si>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</si>
  <si>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</si>
  <si>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</si>
  <si>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</si>
  <si>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</si>
  <si>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</si>
  <si>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</si>
  <si>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</si>
  <si>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</si>
  <si>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</si>
  <si>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</si>
  <si>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</si>
  <si>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</si>
  <si>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</si>
  <si>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</si>
  <si>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</si>
  <si>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</si>
  <si>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</si>
  <si>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</si>
  <si>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</si>
  <si>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</si>
  <si>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</si>
  <si>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</si>
  <si>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</si>
  <si>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</si>
  <si>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</si>
  <si>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</si>
  <si>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</si>
  <si>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</si>
  <si>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</si>
  <si>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</si>
  <si>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</si>
  <si>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</si>
  <si>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</si>
  <si>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</si>
  <si>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</si>
  <si>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</si>
  <si>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</si>
  <si>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</si>
  <si>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</si>
  <si>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</si>
  <si>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</si>
  <si>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</si>
  <si>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</si>
  <si>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</si>
  <si>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</si>
  <si>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</si>
  <si>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</si>
  <si>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</si>
  <si>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</si>
  <si>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</si>
  <si>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</si>
  <si>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</si>
  <si>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</si>
  <si>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</si>
  <si>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</si>
  <si>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</si>
  <si>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</si>
  <si>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</si>
  <si>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</si>
  <si>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</si>
  <si>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</si>
  <si>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</si>
  <si>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</si>
  <si>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</si>
  <si>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</si>
  <si>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</si>
  <si>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</si>
  <si>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</si>
  <si>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</si>
  <si>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</si>
  <si>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</si>
  <si>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</si>
  <si>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</si>
  <si>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</si>
  <si>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</si>
  <si>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</si>
  <si>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</si>
  <si>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</si>
  <si>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</si>
  <si>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</si>
  <si>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</si>
  <si>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</si>
  <si>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</si>
  <si>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</si>
  <si>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</si>
  <si>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</si>
  <si>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</si>
  <si>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</si>
  <si>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</si>
  <si>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</si>
  <si>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</si>
  <si>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</si>
  <si>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</si>
  <si>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</si>
  <si>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</si>
  <si>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</si>
  <si>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</si>
  <si>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</si>
  <si>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</si>
  <si>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</si>
  <si>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</si>
  <si>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</si>
  <si>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</si>
  <si>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</si>
  <si>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</si>
  <si>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</si>
  <si>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</si>
  <si>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</si>
  <si>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</si>
  <si>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</si>
  <si>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</si>
  <si>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</si>
  <si>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</si>
  <si>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</si>
  <si>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</si>
  <si>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</si>
  <si>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</si>
  <si>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</si>
  <si>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</si>
  <si>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</si>
  <si>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 SHARQ INVESTMENTS PROJECTS(HOLDING)</t>
  </si>
  <si>
    <t>الشرق للمشاريع الاستثمارية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</si>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</sst>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D11" sqref="D11"/>
    </sheetView>
  </sheetViews>
  <sheetFormatPr defaultColWidth="9" defaultRowHeight="16.5"/>
  <cols>
    <col min="1" max="3" width="9" style="5"/>
    <col min="4" max="4" width="53.1406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131078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2.99</v>
      </c>
      <c r="F6" s="13">
        <v>1.83</v>
      </c>
      <c r="G6" s="13">
        <v>1.74</v>
      </c>
      <c r="H6" s="13">
        <v>1.77</v>
      </c>
      <c r="I6" s="14" t="s">
        <v>5</v>
      </c>
    </row>
    <row r="7" spans="4:9">
      <c r="D7" s="12" t="s">
        <v>6</v>
      </c>
      <c r="E7" s="15">
        <v>337187.76</v>
      </c>
      <c r="F7" s="15">
        <v>28765.27</v>
      </c>
      <c r="G7" s="15">
        <v>143254</v>
      </c>
      <c r="H7" s="15">
        <v>1681090.72</v>
      </c>
      <c r="I7" s="14" t="s">
        <v>7</v>
      </c>
    </row>
    <row r="8" spans="4:9">
      <c r="D8" s="12" t="s">
        <v>8</v>
      </c>
      <c r="E8" s="15">
        <v>140842</v>
      </c>
      <c r="F8" s="15">
        <v>16493</v>
      </c>
      <c r="G8" s="15">
        <v>80745</v>
      </c>
      <c r="H8" s="15">
        <v>1002121</v>
      </c>
      <c r="I8" s="14" t="s">
        <v>9</v>
      </c>
    </row>
    <row r="9" spans="4:9">
      <c r="D9" s="12" t="s">
        <v>10</v>
      </c>
      <c r="E9" s="15">
        <v>505</v>
      </c>
      <c r="F9" s="15">
        <v>10</v>
      </c>
      <c r="G9" s="15">
        <v>21</v>
      </c>
      <c r="H9" s="15">
        <v>44</v>
      </c>
      <c r="I9" s="14" t="s">
        <v>11</v>
      </c>
    </row>
    <row r="10" spans="4:9">
      <c r="D10" s="12" t="s">
        <v>12</v>
      </c>
      <c r="E10" s="15">
        <v>16000000</v>
      </c>
      <c r="F10" s="15">
        <v>16000000</v>
      </c>
      <c r="G10" s="15">
        <v>16000000</v>
      </c>
      <c r="H10" s="15">
        <v>16000000</v>
      </c>
      <c r="I10" s="14" t="s">
        <v>13</v>
      </c>
    </row>
    <row r="11" spans="4:9">
      <c r="D11" s="12" t="s">
        <v>14</v>
      </c>
      <c r="E11" s="15">
        <v>47840000</v>
      </c>
      <c r="F11" s="15">
        <v>29280000</v>
      </c>
      <c r="G11" s="15">
        <v>27840000</v>
      </c>
      <c r="H11" s="15">
        <v>28320000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4530808</v>
      </c>
      <c r="F16" s="25">
        <v>4841470</v>
      </c>
      <c r="G16" s="25">
        <v>5733352</v>
      </c>
      <c r="H16" s="25">
        <v>4709269</v>
      </c>
      <c r="I16" s="11" t="s">
        <v>21</v>
      </c>
    </row>
    <row r="17" spans="4:9">
      <c r="D17" s="12" t="s">
        <v>22</v>
      </c>
      <c r="E17" s="26">
        <v>362412</v>
      </c>
      <c r="F17" s="26">
        <v>411475</v>
      </c>
      <c r="G17" s="26">
        <v>291759</v>
      </c>
      <c r="H17" s="26">
        <v>303552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34665</v>
      </c>
      <c r="F19" s="26">
        <v>24859</v>
      </c>
      <c r="G19" s="26">
        <v>54014</v>
      </c>
      <c r="H19" s="26">
        <v>57348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56841</v>
      </c>
      <c r="F21" s="26">
        <v>74560</v>
      </c>
      <c r="G21" s="26">
        <v>96268</v>
      </c>
      <c r="H21" s="26">
        <v>86231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5335254</v>
      </c>
      <c r="F23" s="26">
        <v>5736440</v>
      </c>
      <c r="G23" s="26">
        <v>6603206</v>
      </c>
      <c r="H23" s="26">
        <v>5424823</v>
      </c>
      <c r="I23" s="14" t="s">
        <v>35</v>
      </c>
    </row>
    <row r="24" spans="4:9">
      <c r="D24" s="12" t="s">
        <v>36</v>
      </c>
      <c r="E24" s="26">
        <v>876446</v>
      </c>
      <c r="F24" s="26">
        <v>984944</v>
      </c>
      <c r="G24" s="26">
        <v>505958</v>
      </c>
      <c r="H24" s="26">
        <v>344520</v>
      </c>
      <c r="I24" s="14" t="s">
        <v>37</v>
      </c>
    </row>
    <row r="25" spans="4:9">
      <c r="D25" s="12" t="s">
        <v>38</v>
      </c>
      <c r="E25" s="26">
        <v>14254631</v>
      </c>
      <c r="F25" s="26">
        <v>14605601</v>
      </c>
      <c r="G25" s="26">
        <v>14579045</v>
      </c>
      <c r="H25" s="26">
        <v>14909897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14254631</v>
      </c>
      <c r="F28" s="26">
        <v>14605601</v>
      </c>
      <c r="G28" s="26">
        <v>14579045</v>
      </c>
      <c r="H28" s="26">
        <v>14909897</v>
      </c>
      <c r="I28" s="14" t="s">
        <v>45</v>
      </c>
    </row>
    <row r="29" spans="4:9">
      <c r="D29" s="12" t="s">
        <v>46</v>
      </c>
      <c r="E29" s="26">
        <v>361734</v>
      </c>
      <c r="F29" s="26">
        <v>422022</v>
      </c>
      <c r="G29" s="26">
        <v>482311</v>
      </c>
      <c r="H29" s="26">
        <v>542600</v>
      </c>
      <c r="I29" s="14" t="s">
        <v>47</v>
      </c>
    </row>
    <row r="30" spans="4:9">
      <c r="D30" s="28" t="s">
        <v>48</v>
      </c>
      <c r="E30" s="29">
        <v>20828065</v>
      </c>
      <c r="F30" s="29">
        <v>21749007</v>
      </c>
      <c r="G30" s="29">
        <v>22170520</v>
      </c>
      <c r="H30" s="29">
        <v>21221840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110741</v>
      </c>
      <c r="F35" s="25">
        <v>158591</v>
      </c>
      <c r="G35" s="25">
        <v>194957</v>
      </c>
      <c r="H35" s="25">
        <v>168270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643045</v>
      </c>
      <c r="F39" s="26">
        <v>992523</v>
      </c>
      <c r="G39" s="26">
        <v>1260353</v>
      </c>
      <c r="H39" s="26">
        <v>1106985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643045</v>
      </c>
      <c r="F43" s="29">
        <v>992523</v>
      </c>
      <c r="G43" s="29">
        <v>1260353</v>
      </c>
      <c r="H43" s="29">
        <v>1106985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16000000</v>
      </c>
      <c r="F46" s="25">
        <v>16000000</v>
      </c>
      <c r="G46" s="25">
        <v>16000000</v>
      </c>
      <c r="H46" s="25">
        <v>16000000</v>
      </c>
      <c r="I46" s="11" t="s">
        <v>75</v>
      </c>
    </row>
    <row r="47" spans="4:9">
      <c r="D47" s="12" t="s">
        <v>76</v>
      </c>
      <c r="E47" s="26">
        <v>16000000</v>
      </c>
      <c r="F47" s="26">
        <v>16000000</v>
      </c>
      <c r="G47" s="26">
        <v>16000000</v>
      </c>
      <c r="H47" s="26">
        <v>16000000</v>
      </c>
      <c r="I47" s="14" t="s">
        <v>77</v>
      </c>
    </row>
    <row r="48" spans="4:9">
      <c r="D48" s="12" t="s">
        <v>78</v>
      </c>
      <c r="E48" s="26">
        <v>16000000</v>
      </c>
      <c r="F48" s="26">
        <v>16000000</v>
      </c>
      <c r="G48" s="26">
        <v>16000000</v>
      </c>
      <c r="H48" s="26">
        <v>16000000</v>
      </c>
      <c r="I48" s="14" t="s">
        <v>79</v>
      </c>
    </row>
    <row r="49" spans="4:9">
      <c r="D49" s="12" t="s">
        <v>80</v>
      </c>
      <c r="E49" s="26">
        <v>3290711</v>
      </c>
      <c r="F49" s="26">
        <v>3125516</v>
      </c>
      <c r="G49" s="26">
        <v>2906994</v>
      </c>
      <c r="H49" s="26">
        <v>2646798</v>
      </c>
      <c r="I49" s="14" t="s">
        <v>81</v>
      </c>
    </row>
    <row r="50" spans="4:9">
      <c r="D50" s="12" t="s">
        <v>82</v>
      </c>
      <c r="E50" s="26">
        <v>28056</v>
      </c>
      <c r="F50" s="26">
        <v>28056</v>
      </c>
      <c r="G50" s="26">
        <v>28056</v>
      </c>
      <c r="H50" s="26">
        <v>44652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800000</v>
      </c>
      <c r="F55" s="26">
        <v>1600000</v>
      </c>
      <c r="G55" s="26">
        <v>1920000</v>
      </c>
      <c r="H55" s="26">
        <v>1440000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-535891</v>
      </c>
      <c r="F57" s="26">
        <v>-302120</v>
      </c>
      <c r="G57" s="26">
        <v>-189144</v>
      </c>
      <c r="H57" s="26">
        <v>-152639</v>
      </c>
      <c r="I57" s="14" t="s">
        <v>93</v>
      </c>
    </row>
    <row r="58" spans="4:9">
      <c r="D58" s="12" t="s">
        <v>94</v>
      </c>
      <c r="E58" s="26">
        <v>602144</v>
      </c>
      <c r="F58" s="26">
        <v>305032</v>
      </c>
      <c r="G58" s="26">
        <v>244261</v>
      </c>
      <c r="H58" s="26">
        <v>136044</v>
      </c>
      <c r="I58" s="14" t="s">
        <v>95</v>
      </c>
    </row>
    <row r="59" spans="4:9">
      <c r="D59" s="12" t="s">
        <v>96</v>
      </c>
      <c r="E59" s="26">
        <v>20185020</v>
      </c>
      <c r="F59" s="26">
        <v>20756484</v>
      </c>
      <c r="G59" s="26">
        <v>20910167</v>
      </c>
      <c r="H59" s="26">
        <v>20114855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20828065</v>
      </c>
      <c r="F61" s="29">
        <v>21749007</v>
      </c>
      <c r="G61" s="29">
        <v>22170520</v>
      </c>
      <c r="H61" s="29">
        <v>21221840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5224551</v>
      </c>
      <c r="F65" s="25">
        <v>6893461</v>
      </c>
      <c r="G65" s="25">
        <v>6902757</v>
      </c>
      <c r="H65" s="25">
        <v>7355983</v>
      </c>
      <c r="I65" s="11" t="s">
        <v>105</v>
      </c>
    </row>
    <row r="66" spans="4:9">
      <c r="D66" s="12" t="s">
        <v>106</v>
      </c>
      <c r="E66" s="26">
        <v>1685363</v>
      </c>
      <c r="F66" s="26">
        <v>1922831</v>
      </c>
      <c r="G66" s="26">
        <v>1916606</v>
      </c>
      <c r="H66" s="26">
        <v>1935134</v>
      </c>
      <c r="I66" s="14" t="s">
        <v>107</v>
      </c>
    </row>
    <row r="67" spans="4:9">
      <c r="D67" s="12" t="s">
        <v>108</v>
      </c>
      <c r="E67" s="26">
        <v>3539188</v>
      </c>
      <c r="F67" s="26">
        <v>4970630</v>
      </c>
      <c r="G67" s="26">
        <v>4986151</v>
      </c>
      <c r="H67" s="26">
        <v>5420849</v>
      </c>
      <c r="I67" s="14" t="s">
        <v>109</v>
      </c>
    </row>
    <row r="68" spans="4:9">
      <c r="D68" s="12" t="s">
        <v>110</v>
      </c>
      <c r="E68" s="26">
        <v>816459</v>
      </c>
      <c r="F68" s="26">
        <v>794715</v>
      </c>
      <c r="G68" s="26">
        <v>799964</v>
      </c>
      <c r="H68" s="26">
        <v>1148134</v>
      </c>
      <c r="I68" s="14" t="s">
        <v>111</v>
      </c>
    </row>
    <row r="69" spans="4:9">
      <c r="D69" s="12" t="s">
        <v>112</v>
      </c>
      <c r="E69" s="26">
        <v>170888</v>
      </c>
      <c r="F69" s="26">
        <v>227714</v>
      </c>
      <c r="G69" s="26">
        <v>242893</v>
      </c>
      <c r="H69" s="26">
        <v>231439</v>
      </c>
      <c r="I69" s="14" t="s">
        <v>113</v>
      </c>
    </row>
    <row r="70" spans="4:9">
      <c r="D70" s="12" t="s">
        <v>114</v>
      </c>
      <c r="E70" s="26">
        <v>649589</v>
      </c>
      <c r="F70" s="26">
        <v>655564</v>
      </c>
      <c r="G70" s="26">
        <v>663181</v>
      </c>
      <c r="H70" s="26">
        <v>656179</v>
      </c>
      <c r="I70" s="14" t="s">
        <v>115</v>
      </c>
    </row>
    <row r="71" spans="4:9">
      <c r="D71" s="12" t="s">
        <v>116</v>
      </c>
      <c r="E71" s="26">
        <v>1494456</v>
      </c>
      <c r="F71" s="26">
        <v>1793006</v>
      </c>
      <c r="G71" s="26">
        <v>1735370</v>
      </c>
      <c r="H71" s="26">
        <v>1712824</v>
      </c>
      <c r="I71" s="14" t="s">
        <v>117</v>
      </c>
    </row>
    <row r="72" spans="4:9">
      <c r="D72" s="12" t="s">
        <v>118</v>
      </c>
      <c r="E72" s="26">
        <v>1057385</v>
      </c>
      <c r="F72" s="26">
        <v>2155195</v>
      </c>
      <c r="G72" s="26">
        <v>2207924</v>
      </c>
      <c r="H72" s="26">
        <v>2328452</v>
      </c>
      <c r="I72" s="14" t="s">
        <v>119</v>
      </c>
    </row>
    <row r="73" spans="4:9">
      <c r="D73" s="12" t="s">
        <v>120</v>
      </c>
      <c r="E73" s="26">
        <v>768077</v>
      </c>
      <c r="F73" s="26">
        <v>775885</v>
      </c>
      <c r="G73" s="26">
        <v>741872</v>
      </c>
      <c r="H73" s="26">
        <v>51103</v>
      </c>
      <c r="I73" s="14" t="s">
        <v>121</v>
      </c>
    </row>
    <row r="74" spans="4:9">
      <c r="D74" s="12" t="s">
        <v>122</v>
      </c>
      <c r="E74" s="26">
        <v>173511</v>
      </c>
      <c r="F74" s="26">
        <v>276347</v>
      </c>
      <c r="G74" s="26">
        <v>311336</v>
      </c>
      <c r="H74" s="26">
        <v>302650</v>
      </c>
      <c r="I74" s="14" t="s">
        <v>123</v>
      </c>
    </row>
    <row r="75" spans="4:9">
      <c r="D75" s="12" t="s">
        <v>124</v>
      </c>
      <c r="E75" s="26">
        <v>1651951</v>
      </c>
      <c r="F75" s="26">
        <v>2654733</v>
      </c>
      <c r="G75" s="26">
        <v>2638460</v>
      </c>
      <c r="H75" s="26">
        <v>2076905</v>
      </c>
      <c r="I75" s="14" t="s">
        <v>125</v>
      </c>
    </row>
    <row r="76" spans="4:9">
      <c r="D76" s="12" t="s">
        <v>126</v>
      </c>
      <c r="E76" s="26">
        <v>0</v>
      </c>
      <c r="F76" s="26">
        <v>0</v>
      </c>
      <c r="G76" s="26">
        <v>0</v>
      </c>
      <c r="H76" s="26">
        <v>0</v>
      </c>
      <c r="I76" s="14" t="s">
        <v>127</v>
      </c>
    </row>
    <row r="77" spans="4:9">
      <c r="D77" s="12" t="s">
        <v>128</v>
      </c>
      <c r="E77" s="26">
        <v>1651951</v>
      </c>
      <c r="F77" s="26">
        <v>2654733</v>
      </c>
      <c r="G77" s="26">
        <v>2638460</v>
      </c>
      <c r="H77" s="26">
        <v>2076905</v>
      </c>
      <c r="I77" s="43" t="s">
        <v>129</v>
      </c>
    </row>
    <row r="78" spans="4:9">
      <c r="D78" s="12" t="s">
        <v>130</v>
      </c>
      <c r="E78" s="26">
        <v>263897</v>
      </c>
      <c r="F78" s="26">
        <v>305931</v>
      </c>
      <c r="G78" s="26">
        <v>328147</v>
      </c>
      <c r="H78" s="26">
        <v>353136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25000</v>
      </c>
      <c r="F81" s="26">
        <v>25000</v>
      </c>
      <c r="G81" s="26">
        <v>25000</v>
      </c>
      <c r="H81" s="26">
        <v>25000</v>
      </c>
      <c r="I81" s="43" t="s">
        <v>137</v>
      </c>
    </row>
    <row r="82" spans="4:9">
      <c r="D82" s="12" t="s">
        <v>138</v>
      </c>
      <c r="E82" s="26">
        <v>1363054</v>
      </c>
      <c r="F82" s="26">
        <v>2323802</v>
      </c>
      <c r="G82" s="26">
        <v>2285313</v>
      </c>
      <c r="H82" s="26">
        <v>1698769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1363054</v>
      </c>
      <c r="F84" s="29">
        <v>2323802</v>
      </c>
      <c r="G84" s="29">
        <v>2285313</v>
      </c>
      <c r="H84" s="29">
        <v>1698769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4841470</v>
      </c>
      <c r="F88" s="25">
        <v>5733352</v>
      </c>
      <c r="G88" s="25">
        <v>4709269</v>
      </c>
      <c r="H88" s="25">
        <v>4175484</v>
      </c>
      <c r="I88" s="11" t="s">
        <v>145</v>
      </c>
    </row>
    <row r="89" spans="4:9">
      <c r="D89" s="12" t="s">
        <v>146</v>
      </c>
      <c r="E89" s="26">
        <v>1648184</v>
      </c>
      <c r="F89" s="26">
        <v>2237153</v>
      </c>
      <c r="G89" s="26">
        <v>2929308</v>
      </c>
      <c r="H89" s="26">
        <v>2505220</v>
      </c>
      <c r="I89" s="14" t="s">
        <v>147</v>
      </c>
    </row>
    <row r="90" spans="4:9">
      <c r="D90" s="12" t="s">
        <v>148</v>
      </c>
      <c r="E90" s="26">
        <v>-358846</v>
      </c>
      <c r="F90" s="26">
        <v>-1209035</v>
      </c>
      <c r="G90" s="26">
        <v>-465225</v>
      </c>
      <c r="H90" s="26">
        <v>-691435</v>
      </c>
      <c r="I90" s="14" t="s">
        <v>149</v>
      </c>
    </row>
    <row r="91" spans="4:9">
      <c r="D91" s="12" t="s">
        <v>150</v>
      </c>
      <c r="E91" s="26">
        <v>-1600000</v>
      </c>
      <c r="F91" s="26">
        <v>-1920000</v>
      </c>
      <c r="G91" s="26">
        <v>-1440000</v>
      </c>
      <c r="H91" s="26">
        <v>-1280000</v>
      </c>
      <c r="I91" s="14" t="s">
        <v>151</v>
      </c>
    </row>
    <row r="92" spans="4:9">
      <c r="D92" s="28" t="s">
        <v>152</v>
      </c>
      <c r="E92" s="29">
        <v>4530808</v>
      </c>
      <c r="F92" s="29">
        <v>4841470</v>
      </c>
      <c r="G92" s="29">
        <v>5733352</v>
      </c>
      <c r="H92" s="29">
        <v>4709269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0.88026249999999995</v>
      </c>
      <c r="F96" s="10">
        <f>+F8*100/F10</f>
        <v>0.10308125</v>
      </c>
      <c r="G96" s="10">
        <f>+G8*100/G10</f>
        <v>0.50465625000000003</v>
      </c>
      <c r="H96" s="10">
        <f>+H8*100/H10</f>
        <v>6.2632562500000004</v>
      </c>
      <c r="I96" s="11" t="s">
        <v>157</v>
      </c>
    </row>
    <row r="97" spans="1:15">
      <c r="D97" s="12" t="s">
        <v>158</v>
      </c>
      <c r="E97" s="13">
        <f>+E84/E10</f>
        <v>8.5190874999999999E-2</v>
      </c>
      <c r="F97" s="13">
        <f>+F84/F10</f>
        <v>0.14523762500000001</v>
      </c>
      <c r="G97" s="13">
        <f>+G84/G10</f>
        <v>0.1428320625</v>
      </c>
      <c r="H97" s="13">
        <f>+H84/H10</f>
        <v>0.1061730625</v>
      </c>
      <c r="I97" s="14" t="s">
        <v>159</v>
      </c>
    </row>
    <row r="98" spans="1:15">
      <c r="D98" s="12" t="s">
        <v>160</v>
      </c>
      <c r="E98" s="13">
        <f>+E55/E10</f>
        <v>0.05</v>
      </c>
      <c r="F98" s="13">
        <f>+F55/F10</f>
        <v>0.1</v>
      </c>
      <c r="G98" s="13">
        <f>+G55/G10</f>
        <v>0.12</v>
      </c>
      <c r="H98" s="13">
        <f>+H55/H10</f>
        <v>0.09</v>
      </c>
      <c r="I98" s="14" t="s">
        <v>161</v>
      </c>
    </row>
    <row r="99" spans="1:15">
      <c r="D99" s="12" t="s">
        <v>162</v>
      </c>
      <c r="E99" s="13">
        <f>+E59/E10</f>
        <v>1.2615637500000001</v>
      </c>
      <c r="F99" s="13">
        <f>+F59/F10</f>
        <v>1.29728025</v>
      </c>
      <c r="G99" s="13">
        <f>+G59/G10</f>
        <v>1.3068854375000001</v>
      </c>
      <c r="H99" s="13">
        <f>+H59/H10</f>
        <v>1.2571784374999999</v>
      </c>
      <c r="I99" s="14" t="s">
        <v>163</v>
      </c>
    </row>
    <row r="100" spans="1:15">
      <c r="D100" s="12" t="s">
        <v>164</v>
      </c>
      <c r="E100" s="13">
        <f>+E11/E84</f>
        <v>35.097655705496628</v>
      </c>
      <c r="F100" s="13">
        <f>+F11/F84</f>
        <v>12.600040795214051</v>
      </c>
      <c r="G100" s="13">
        <f>+G11/G84</f>
        <v>12.182138726730212</v>
      </c>
      <c r="H100" s="13">
        <f>+H11/H84</f>
        <v>16.670895218831991</v>
      </c>
      <c r="I100" s="14" t="s">
        <v>165</v>
      </c>
    </row>
    <row r="101" spans="1:15">
      <c r="D101" s="12" t="s">
        <v>166</v>
      </c>
      <c r="E101" s="13">
        <f>+E55*100/E11</f>
        <v>1.6722408026755853</v>
      </c>
      <c r="F101" s="13">
        <f>+F55*100/F11</f>
        <v>5.4644808743169397</v>
      </c>
      <c r="G101" s="13">
        <f>+G55*100/G11</f>
        <v>6.8965517241379306</v>
      </c>
      <c r="H101" s="13">
        <f>+H55*100/H11</f>
        <v>5.0847457627118642</v>
      </c>
      <c r="I101" s="14" t="s">
        <v>167</v>
      </c>
    </row>
    <row r="102" spans="1:15">
      <c r="D102" s="12" t="s">
        <v>168</v>
      </c>
      <c r="E102" s="13">
        <f>+E55*100/E84</f>
        <v>58.691731948991013</v>
      </c>
      <c r="F102" s="13">
        <f>+F55*100/F84</f>
        <v>68.852681941060382</v>
      </c>
      <c r="G102" s="13">
        <f>+G55*100/G84</f>
        <v>84.0147498395187</v>
      </c>
      <c r="H102" s="13">
        <f>+H55*100/H84</f>
        <v>84.76726382456944</v>
      </c>
      <c r="I102" s="14" t="s">
        <v>169</v>
      </c>
    </row>
    <row r="103" spans="1:15">
      <c r="D103" s="16" t="s">
        <v>170</v>
      </c>
      <c r="E103" s="46">
        <f>+E11/E59</f>
        <v>2.3700744413431347</v>
      </c>
      <c r="F103" s="46">
        <f>+F11/F59</f>
        <v>1.410643536737725</v>
      </c>
      <c r="G103" s="46">
        <f>+G11/G59</f>
        <v>1.331409739577881</v>
      </c>
      <c r="H103" s="46">
        <f>+H11/H59</f>
        <v>1.407914697868814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67.741476731684699</v>
      </c>
      <c r="F105" s="51">
        <f>+F67*100/F65</f>
        <v>72.106449866039711</v>
      </c>
      <c r="G105" s="51">
        <f>+G67*100/G65</f>
        <v>72.234195698906973</v>
      </c>
      <c r="H105" s="51">
        <f>+H67*100/H65</f>
        <v>73.693060465202265</v>
      </c>
      <c r="I105" s="11" t="s">
        <v>173</v>
      </c>
    </row>
    <row r="106" spans="1:15">
      <c r="D106" s="12" t="s">
        <v>174</v>
      </c>
      <c r="E106" s="52">
        <f>+E75*100/E65</f>
        <v>31.619004197681292</v>
      </c>
      <c r="F106" s="52">
        <f>+F75*100/F65</f>
        <v>38.510887346718867</v>
      </c>
      <c r="G106" s="52">
        <f>+G75*100/G65</f>
        <v>38.223278032241318</v>
      </c>
      <c r="H106" s="52">
        <f>+H75*100/H65</f>
        <v>28.234227838753842</v>
      </c>
      <c r="I106" s="14" t="s">
        <v>175</v>
      </c>
    </row>
    <row r="107" spans="1:15">
      <c r="D107" s="12" t="s">
        <v>176</v>
      </c>
      <c r="E107" s="52">
        <f>+E82*100/E65</f>
        <v>26.089399835507397</v>
      </c>
      <c r="F107" s="52">
        <f>+F82*100/F65</f>
        <v>33.710236410998775</v>
      </c>
      <c r="G107" s="52">
        <f>+G82*100/G65</f>
        <v>33.107249755423808</v>
      </c>
      <c r="H107" s="52">
        <f>+H82*100/H65</f>
        <v>23.093704811443963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6.5443141261562223</v>
      </c>
      <c r="F108" s="52">
        <f>(F82+F76)*100/F30</f>
        <v>10.684634935286931</v>
      </c>
      <c r="G108" s="52">
        <f>(G82+G76)*100/G30</f>
        <v>10.307890838825612</v>
      </c>
      <c r="H108" s="52">
        <f>(H82+H76)*100/H30</f>
        <v>8.0048148511156434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6.7527998486005956</v>
      </c>
      <c r="F109" s="53">
        <f>+F84*100/F59</f>
        <v>11.195547376906417</v>
      </c>
      <c r="G109" s="53">
        <f>+G84*100/G59</f>
        <v>10.929195352672219</v>
      </c>
      <c r="H109" s="53">
        <f>+H84*100/H59</f>
        <v>8.4453454921748126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3.0873967408878356</v>
      </c>
      <c r="F111" s="10">
        <f>+F43*100/F30</f>
        <v>4.5635324867935347</v>
      </c>
      <c r="G111" s="10">
        <f>+G43*100/G30</f>
        <v>5.6848147900906252</v>
      </c>
      <c r="H111" s="10">
        <f>+H43*100/H30</f>
        <v>5.2162536330497264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96.91260325911216</v>
      </c>
      <c r="F112" s="13">
        <f>+F59*100/F30</f>
        <v>95.436467513206466</v>
      </c>
      <c r="G112" s="13">
        <f>+G59*100/G30</f>
        <v>94.315185209909373</v>
      </c>
      <c r="H112" s="13">
        <f>+H59*100/H30</f>
        <v>94.783746366950268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 t="s">
        <v>206</v>
      </c>
      <c r="F113" s="46" t="s">
        <v>206</v>
      </c>
      <c r="G113" s="46" t="s">
        <v>206</v>
      </c>
      <c r="H113" s="46" t="s">
        <v>206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0.25084188089484066</v>
      </c>
      <c r="F115" s="10">
        <f>+F65/F30</f>
        <v>0.31695520627677393</v>
      </c>
      <c r="G115" s="10">
        <f>+G65/G30</f>
        <v>0.31134844829981434</v>
      </c>
      <c r="H115" s="10">
        <f>+H65/H30</f>
        <v>0.346623242847934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0.36651604660969478</v>
      </c>
      <c r="F116" s="13">
        <f>+F65/F28</f>
        <v>0.47197379964028868</v>
      </c>
      <c r="G116" s="13">
        <f>+G65/G28</f>
        <v>0.47347113614094749</v>
      </c>
      <c r="H116" s="13">
        <f>+H65/H28</f>
        <v>0.49336242899598837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1.1134523206447113</v>
      </c>
      <c r="F117" s="46">
        <f>+F65/F120</f>
        <v>1.4531158534181774</v>
      </c>
      <c r="G117" s="46">
        <f>+G65/G120</f>
        <v>1.2919608680979993</v>
      </c>
      <c r="H117" s="46">
        <f>+H65/H120</f>
        <v>1.7036264445308045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8.2968594732872507</v>
      </c>
      <c r="F119" s="58">
        <f>+F23/F39</f>
        <v>5.779654476520947</v>
      </c>
      <c r="G119" s="58">
        <f>+G23/G39</f>
        <v>5.2391718827979146</v>
      </c>
      <c r="H119" s="58">
        <f>+H23/H39</f>
        <v>4.900538851023275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4692209</v>
      </c>
      <c r="F120" s="29">
        <f>+F23-F39</f>
        <v>4743917</v>
      </c>
      <c r="G120" s="29">
        <f>+G23-G39</f>
        <v>5342853</v>
      </c>
      <c r="H120" s="29">
        <f>+H23-H39</f>
        <v>4317838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2016-09-08T10:14:04Z</dcterms:modified>
</cp:coreProperties>
</file>